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1" documentId="11_922AB1A0BE4F35F9FC1F7D07C198781760CF5E25" xr6:coauthVersionLast="47" xr6:coauthVersionMax="47" xr10:uidLastSave="{93051D01-92D5-46AF-BD59-5808A905E9E1}"/>
  <bookViews>
    <workbookView xWindow="-120" yWindow="-120" windowWidth="29040" windowHeight="15840" xr2:uid="{00000000-000D-0000-FFFF-FFFF00000000}"/>
  </bookViews>
  <sheets>
    <sheet name="DIRETTI" sheetId="4" r:id="rId1"/>
  </sheets>
  <definedNames>
    <definedName name="_xlnm._FilterDatabase" localSheetId="0" hidden="1">DIRETTI!$A$1:$XEZ$1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4" l="1"/>
  <c r="R2" i="4"/>
  <c r="P2" i="4"/>
  <c r="Q2" i="4" s="1"/>
</calcChain>
</file>

<file path=xl/sharedStrings.xml><?xml version="1.0" encoding="utf-8"?>
<sst xmlns="http://schemas.openxmlformats.org/spreadsheetml/2006/main" count="36" uniqueCount="36">
  <si>
    <t>Affidamento</t>
  </si>
  <si>
    <t>CIG</t>
  </si>
  <si>
    <t>CUP</t>
  </si>
  <si>
    <t>Oggetto</t>
  </si>
  <si>
    <t>Aggiudicatario</t>
  </si>
  <si>
    <t>Importo di aggiudicazione IVA esclusa</t>
  </si>
  <si>
    <t xml:space="preserve">CPA </t>
  </si>
  <si>
    <t>Totale</t>
  </si>
  <si>
    <t>Importo delle somme liquidate IVA esclusa</t>
  </si>
  <si>
    <t>Data pagamento</t>
  </si>
  <si>
    <t>Iva</t>
  </si>
  <si>
    <t>N. offerenti</t>
  </si>
  <si>
    <t>N. preventivi
richiesti</t>
  </si>
  <si>
    <t>Soggetto richiedente</t>
  </si>
  <si>
    <t>Elenco degli operatori invitati a presentare offerta</t>
  </si>
  <si>
    <t>Data affidamento</t>
  </si>
  <si>
    <t>RUP</t>
  </si>
  <si>
    <t>Data nomina RUP</t>
  </si>
  <si>
    <t>NR87_AQ88</t>
  </si>
  <si>
    <t>B4C7BC3CA6</t>
  </si>
  <si>
    <t>IMMOBILI NON LOCABILI</t>
  </si>
  <si>
    <t xml:space="preserve">ARS restauri di Tribbia s.r.l.  </t>
  </si>
  <si>
    <t>Determina di indizione di procedura negoziata ai sensi dell’art. 50 del D.Lgs. n. 36/2023, mediante Richiesta di Offerta (RdO), per i lavori di restauro conservativo / consolidamento del campanile dell’Oratorio di Santa Maria alle Selve sita in via Cesare Battisti, 20854 Vedano al Lambro (MB) edificio identificato al foglio 3 mappale A del medesimo comune, di proprietà della Fondazione IRCCS Ca’ Granda Ospedale Maggiore Policlinico per un importo a base d’asta pari a € 164.036,39 (IVA esclusa) -</t>
  </si>
  <si>
    <t>Magistri s.r.l. società unipersonale 
 R.W.S. s.r.l. 
 ARS restauri di Tribbia s.r.l.  
 GASPAROLI s.r.l. 
 KAIROS Restauri Snc di Luca Zappettini &amp; C.</t>
  </si>
  <si>
    <t>Tempi di esecuzione</t>
  </si>
  <si>
    <t>AQ88_AA8</t>
  </si>
  <si>
    <t>NR40_AQ130</t>
  </si>
  <si>
    <t>B6FFAC2039</t>
  </si>
  <si>
    <t>PROPERTY</t>
  </si>
  <si>
    <t>SERVIZI TECNICI DI ARCHITETTURA E INGEGNERIA COSTITUITI DA RILIEVI, PROGETTAZIONE ESECUTIVA, DIREZIONE LAVORI, COLLAUDI, COORDINAMENTO DELLA SICUREZZA IN FASE DI PROGETTAZIONE ED ESECUZIONE INERENTI AI LAVORI DI MANUTENZIONE ORDINARIA E STRAORDINARIA PER L’ADEGUAMENTO NORMATIVO DEGLI IMPIANTI ELETTRICI, TERMICI, IDRICO-SANITARI E DI DISTRIBUZIONE DEL GAS, E OPERE EDILI DELLE CASE CC.DD. “EX-COLONICHE” DI PROPRIETÀ DI FONDAZIONE IRCCS CA’ GRANDA OSPEDALE MAGGIORE POLICLINICO ED UBICATE PRESSO I COMUNI DI OPERA (MI), LENTATE SUL SEVESO (MB) E BERTONICO (LO) CONFORMI ALLE SPECIFICHE TECNICHE E ALLE CLAUSOLE CONTRATTUALI CONTENUTE NEI CRITERI AMBIENTALI MINIMI DI CUI AL DM 23 GIUGNO 2022 N. 256</t>
  </si>
  <si>
    <t>97 gg</t>
  </si>
  <si>
    <t xml:space="preserve">Advanced Engineering srl </t>
  </si>
  <si>
    <t xml:space="preserve">Ebner Associates Italia srl                 Energy Impianti srl                            BiMep Milano srl                                   Bec studio associsto periti indistriali                                      Advanced Engineering srl </t>
  </si>
  <si>
    <t>AQ130_AA44</t>
  </si>
  <si>
    <t>19/01/2026 24/04/2026</t>
  </si>
  <si>
    <t>30/06/2026
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</si>
</sst>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8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44" fontId="3" fillId="2" borderId="1" xfId="2" applyFont="1" applyFill="1" applyBorder="1" applyAlignment="1">
      <alignment horizontal="center" vertical="center" wrapText="1"/>
    </xf>
    <xf numFmtId="164" fontId="2" fillId="0" borderId="0" xfId="1" applyFont="1"/>
    <xf numFmtId="0" fontId="2" fillId="0" borderId="0" xfId="0" applyFont="1" applyAlignment="1">
      <alignment horizontal="center"/>
    </xf>
    <xf numFmtId="164" fontId="3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J3" sqref="J3"/>
    </sheetView>
  </sheetViews>
  <sheetFormatPr defaultColWidth="25.5703125" defaultRowHeight="15" x14ac:dyDescent="0.25"/>
  <cols>
    <col min="1" max="2" width="14" style="1" customWidth="1"/>
    <col min="3" max="3" width="13.28515625" style="1" customWidth="1"/>
    <col min="4" max="4" width="12.7109375" style="6" customWidth="1"/>
    <col min="5" max="5" width="13.28515625" style="1" bestFit="1" customWidth="1"/>
    <col min="6" max="6" width="9.28515625" style="1" customWidth="1"/>
    <col min="7" max="7" width="13.28515625" style="1" customWidth="1"/>
    <col min="8" max="8" width="75.7109375" style="8" bestFit="1" customWidth="1"/>
    <col min="9" max="9" width="12.85546875" style="14" bestFit="1" customWidth="1"/>
    <col min="10" max="10" width="34.5703125" style="1" customWidth="1"/>
    <col min="11" max="11" width="12.85546875" style="14" bestFit="1" customWidth="1"/>
    <col min="12" max="12" width="28.140625" style="1" customWidth="1"/>
    <col min="13" max="14" width="14.5703125" style="1" customWidth="1"/>
    <col min="15" max="16" width="11.85546875" style="1" bestFit="1" customWidth="1"/>
    <col min="17" max="17" width="12.85546875" style="1" bestFit="1" customWidth="1"/>
    <col min="18" max="18" width="17" style="5" customWidth="1"/>
    <col min="19" max="19" width="17.28515625" style="9" bestFit="1" customWidth="1"/>
    <col min="20" max="16384" width="25.5703125" style="1"/>
  </cols>
  <sheetData>
    <row r="1" spans="1:19" s="6" customFormat="1" ht="45" x14ac:dyDescent="0.25">
      <c r="A1" s="2" t="s">
        <v>16</v>
      </c>
      <c r="B1" s="2" t="s">
        <v>17</v>
      </c>
      <c r="C1" s="2" t="s">
        <v>0</v>
      </c>
      <c r="D1" s="3" t="s">
        <v>15</v>
      </c>
      <c r="E1" s="2" t="s">
        <v>1</v>
      </c>
      <c r="F1" s="2" t="s">
        <v>2</v>
      </c>
      <c r="G1" s="2" t="s">
        <v>13</v>
      </c>
      <c r="H1" s="2" t="s">
        <v>3</v>
      </c>
      <c r="I1" s="2" t="s">
        <v>12</v>
      </c>
      <c r="J1" s="2" t="s">
        <v>14</v>
      </c>
      <c r="K1" s="2" t="s">
        <v>11</v>
      </c>
      <c r="L1" s="2" t="s">
        <v>4</v>
      </c>
      <c r="M1" s="4" t="s">
        <v>24</v>
      </c>
      <c r="N1" s="4" t="s">
        <v>5</v>
      </c>
      <c r="O1" s="4" t="s">
        <v>6</v>
      </c>
      <c r="P1" s="4" t="s">
        <v>10</v>
      </c>
      <c r="Q1" s="4" t="s">
        <v>7</v>
      </c>
      <c r="R1" s="7" t="s">
        <v>8</v>
      </c>
      <c r="S1" s="2" t="s">
        <v>9</v>
      </c>
    </row>
    <row r="2" spans="1:19" ht="90" x14ac:dyDescent="0.25">
      <c r="A2" s="10" t="s">
        <v>18</v>
      </c>
      <c r="B2" s="11">
        <v>45643</v>
      </c>
      <c r="C2" s="10" t="s">
        <v>25</v>
      </c>
      <c r="D2" s="11">
        <v>45728</v>
      </c>
      <c r="E2" s="10" t="s">
        <v>19</v>
      </c>
      <c r="F2" s="10"/>
      <c r="G2" s="13" t="s">
        <v>20</v>
      </c>
      <c r="H2" s="12" t="s">
        <v>22</v>
      </c>
      <c r="I2" s="10">
        <v>5</v>
      </c>
      <c r="J2" s="12" t="s">
        <v>23</v>
      </c>
      <c r="K2" s="10">
        <v>5</v>
      </c>
      <c r="L2" s="15" t="s">
        <v>21</v>
      </c>
      <c r="M2" s="16" t="s">
        <v>30</v>
      </c>
      <c r="N2" s="16">
        <v>152831.46</v>
      </c>
      <c r="O2" s="10">
        <v>0</v>
      </c>
      <c r="P2" s="16">
        <f>N2*10%</f>
        <v>15283.146000000001</v>
      </c>
      <c r="Q2" s="16">
        <f>N2+P2</f>
        <v>168114.606</v>
      </c>
      <c r="R2" s="16">
        <f>38336.99+105780.06</f>
        <v>144117.04999999999</v>
      </c>
      <c r="S2" s="17" t="s">
        <v>34</v>
      </c>
    </row>
    <row r="3" spans="1:19" ht="195" x14ac:dyDescent="0.25">
      <c r="A3" s="10" t="s">
        <v>26</v>
      </c>
      <c r="B3" s="11">
        <v>45761</v>
      </c>
      <c r="C3" s="10" t="s">
        <v>33</v>
      </c>
      <c r="D3" s="11">
        <v>45849</v>
      </c>
      <c r="E3" s="10" t="s">
        <v>27</v>
      </c>
      <c r="F3" s="10"/>
      <c r="G3" s="13" t="s">
        <v>28</v>
      </c>
      <c r="H3" s="12" t="s">
        <v>29</v>
      </c>
      <c r="I3" s="10">
        <v>5</v>
      </c>
      <c r="J3" s="19" t="s">
        <v>32</v>
      </c>
      <c r="K3" s="10">
        <v>2</v>
      </c>
      <c r="L3" s="15" t="s">
        <v>31</v>
      </c>
      <c r="M3" s="10">
        <v>1200</v>
      </c>
      <c r="N3" s="16">
        <v>129851.44</v>
      </c>
      <c r="O3" s="10">
        <v>5594.05</v>
      </c>
      <c r="P3" s="16">
        <v>29710</v>
      </c>
      <c r="Q3" s="16">
        <v>164755.49</v>
      </c>
      <c r="R3" s="18">
        <f>24017.15+7853.8</f>
        <v>31870.95</v>
      </c>
      <c r="S3" s="17" t="s">
        <v>35</v>
      </c>
    </row>
  </sheetData>
  <sortState xmlns:xlrd2="http://schemas.microsoft.com/office/spreadsheetml/2017/richdata2" ref="AB5:AB22">
    <sortCondition ref="AB5"/>
  </sortState>
  <pageMargins left="0.25" right="0.25" top="0.75" bottom="0.75" header="0.3" footer="0.3"/>
  <pageSetup paperSize="9" scale="4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1f6e50-5d7f-40aa-861c-0a96b99c62ab" xsi:nil="true"/>
    <lcf76f155ced4ddcb4097134ff3c332f xmlns="fe87937a-f534-4ebd-8762-938ad6f6f6d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2F107B4982BC409B6C6880945A1A16" ma:contentTypeVersion="13" ma:contentTypeDescription="Creare un nuovo documento." ma:contentTypeScope="" ma:versionID="b7cde630666e061e1eefdf6f39efb221">
  <xsd:schema xmlns:xsd="http://www.w3.org/2001/XMLSchema" xmlns:xs="http://www.w3.org/2001/XMLSchema" xmlns:p="http://schemas.microsoft.com/office/2006/metadata/properties" xmlns:ns2="fe87937a-f534-4ebd-8762-938ad6f6f6dd" xmlns:ns3="2b1f6e50-5d7f-40aa-861c-0a96b99c62ab" targetNamespace="http://schemas.microsoft.com/office/2006/metadata/properties" ma:root="true" ma:fieldsID="5682bad80f14e764d5bac3748856caa9" ns2:_="" ns3:_="">
    <xsd:import namespace="fe87937a-f534-4ebd-8762-938ad6f6f6dd"/>
    <xsd:import namespace="2b1f6e50-5d7f-40aa-861c-0a96b99c62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7937a-f534-4ebd-8762-938ad6f6f6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101b8236-ed1b-4872-bbdb-2ac21e9683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f6e50-5d7f-40aa-861c-0a96b99c62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8c861ac-92ef-474f-b976-0aae6231203f}" ma:internalName="TaxCatchAll" ma:showField="CatchAllData" ma:web="2b1f6e50-5d7f-40aa-861c-0a96b99c62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14592D-0B78-47B4-86CD-0F683992C355}">
  <ds:schemaRefs>
    <ds:schemaRef ds:uri="http://schemas.microsoft.com/office/2006/metadata/properties"/>
    <ds:schemaRef ds:uri="http://schemas.microsoft.com/office/infopath/2007/PartnerControls"/>
    <ds:schemaRef ds:uri="2b1f6e50-5d7f-40aa-861c-0a96b99c62ab"/>
    <ds:schemaRef ds:uri="fe87937a-f534-4ebd-8762-938ad6f6f6dd"/>
  </ds:schemaRefs>
</ds:datastoreItem>
</file>

<file path=customXml/itemProps2.xml><?xml version="1.0" encoding="utf-8"?>
<ds:datastoreItem xmlns:ds="http://schemas.openxmlformats.org/officeDocument/2006/customXml" ds:itemID="{014788A1-8B55-40CB-9BF1-983CB526BA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7937a-f534-4ebd-8762-938ad6f6f6dd"/>
    <ds:schemaRef ds:uri="2b1f6e50-5d7f-40aa-861c-0a96b99c62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8E593E-6B7D-4724-8A51-71BCA0FEE1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DIRETTI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0x010100612F107B4982BC409B6C6880945A1A16</vt:lpwstr>
  </property>
  <property fmtid="{D5CDD505-2E9C-101B-9397-08002B2CF9AE}" pid="3" name="MediaServiceImageTags">
    <vt:lpwstr/>
  </property>
</Properties>
</file>